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15" windowWidth="12120" windowHeight="3465" activeTab="0"/>
  </bookViews>
  <sheets>
    <sheet name="Alcohol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<sst xmlns="http://schemas.openxmlformats.org/spreadsheetml/2006/main" count="38" uniqueCount="38">
  <si>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ml</t>
  </si>
  <si>
    <t>%</t>
  </si>
  <si>
    <t>-</t>
  </si>
  <si>
    <t>kleine Dose Bier</t>
  </si>
  <si>
    <t>grosse Dose Bier</t>
  </si>
  <si>
    <t>halbe Flasche Vodka</t>
  </si>
  <si>
    <t>Flasche Vodka</t>
  </si>
  <si>
    <t>halbe Flasche Wein</t>
  </si>
  <si>
    <t>Flasche Wein</t>
  </si>
  <si>
    <t>Glass Wein</t>
  </si>
  <si>
    <t>Glas Likör 20%</t>
  </si>
  <si>
    <t>halbe Flasche Likör</t>
  </si>
  <si>
    <t>Flasche Likör</t>
  </si>
  <si>
    <t>Glass Portwein</t>
  </si>
  <si>
    <t>Kurzer Vodka o.ä.</t>
  </si>
  <si>
    <t>Schoppen Apfelwein</t>
  </si>
  <si>
    <t>Gr. Schoppen Apfelwein</t>
  </si>
  <si>
    <t>Taktisches Kotzen</t>
  </si>
  <si>
    <t>TK=Taktisches Kotzen</t>
  </si>
  <si>
    <t>Gewicht</t>
  </si>
  <si>
    <t>Anfangszeit</t>
  </si>
  <si>
    <t>kilogramm</t>
  </si>
  <si>
    <t>Uhr</t>
  </si>
  <si>
    <t>Zeit</t>
  </si>
  <si>
    <t>Anzahl Getränke</t>
  </si>
  <si>
    <t>Getränk</t>
  </si>
  <si>
    <t>12er Bembel</t>
  </si>
  <si>
    <t>Mass Wiesenbier</t>
  </si>
  <si>
    <t>Mass Bier</t>
  </si>
  <si>
    <r>
      <t xml:space="preserve">Möglicher Tod </t>
    </r>
    <r>
      <rPr>
        <sz val="6"/>
        <rFont val="Arial"/>
        <family val="2"/>
      </rPr>
      <t>durch Atemstillstand</t>
    </r>
  </si>
  <si>
    <r>
      <t>Koma</t>
    </r>
    <r>
      <rPr>
        <sz val="6"/>
        <rFont val="Arial"/>
        <family val="2"/>
      </rPr>
      <t xml:space="preserve"> Koma und Lähmungserscheinungen. Verringerte oder nicht vorhandene Reflexe.
Unterkühlung, eingeschränkte Durchblutung und Atmung. Möglicher Tod</t>
    </r>
  </si>
  <si>
    <r>
      <t>Stumpfheit</t>
    </r>
    <r>
      <rPr>
        <sz val="6"/>
        <rFont val="Arial"/>
        <family val="2"/>
      </rPr>
      <t xml:space="preserve"> Apathisch, generelle Unbeweglichkeit, beginnende Lähmung. Eingeschränkte Fähigkeit zu stehen und gehen.
Übergeben, Inkontinenz, Schwerfälligkeit, Schlaf, Koma</t>
    </r>
  </si>
  <si>
    <r>
      <t>Verwirrtheit</t>
    </r>
    <r>
      <rPr>
        <sz val="6"/>
        <rFont val="Arial"/>
        <family val="2"/>
      </rPr>
      <t xml:space="preserve"> Orientierungslosigkeit, mentale Verwirrtheit und  Schwindelgefühl. Ausgeprägte Emotionen - </t>
    </r>
  </si>
  <si>
    <t>Furcht,  Zorn und/oder Kummer. Eingeschränkte Wahrnehmungsfähigkeit. Verringertes Schmerzempfinden, Gleichgewichtsstörungen und schlechte Aussprache. 
Schnelles Einschlafen bei fehlenden von stimmulierendem Input.</t>
  </si>
  <si>
    <r>
      <t>Erregung</t>
    </r>
    <r>
      <rPr>
        <sz val="6"/>
        <rFont val="Arial"/>
        <family val="2"/>
      </rPr>
      <t xml:space="preserve"> Emotionale Instabilität, verlust der Urteilsfähigkeit. Eingeschränkte Wahrnehmungsfähigkeit</t>
    </r>
  </si>
  <si>
    <t>und Koordination (daher wackliger Gang). Erhöhte Reaktionszeit, unter Umständen Übelkeit und das Verlangen sich hinzulegen.</t>
  </si>
  <si>
    <r>
      <t>Euphorie</t>
    </r>
    <r>
      <rPr>
        <sz val="6"/>
        <rFont val="Arial"/>
        <family val="2"/>
      </rPr>
      <t xml:space="preserve"> Erhöhte Selbsteinschätzung und verringerte Hemmschwelle. Gesenkte Aufmerksamkeit, Urteilsvermögen und Kontrolle. Gesenkte Koordinationsfähigkeit und sensorische Wahrnehmung.</t>
    </r>
  </si>
  <si>
    <r>
      <t>Lebhaftigkeit</t>
    </r>
    <r>
      <rPr>
        <sz val="6"/>
        <rFont val="Arial"/>
        <family val="2"/>
      </rPr>
      <t xml:space="preserve"> Das Subjekt wird gesprächiger und glaubt sich besser zu fühlen. Leicht gesenkte Reaktionsfähigkeit.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</si>
</sst>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(* #,##0_);_(* \(#,##0\);_(* &quot;-&quot;_);_(@_)"/>
    <numFmt numFmtId="189" formatCode="_(* #,##0.00_);_(* \(#,##0.00\);_(* &quot;-&quot;??_);_(@_)"/>
    <numFmt numFmtId="190" formatCode="_(&quot;mk&quot;* #,##0_);_(&quot;mk&quot;* \(#,##0\);_(&quot;mk&quot;* &quot;-&quot;_);_(@_)"/>
    <numFmt numFmtId="191" formatCode="_(&quot;mk&quot;* #,##0.00_);_(&quot;mk&quot;* \(#,##0.00\);_(&quot;mk&quot;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u val="single"/>
      <sz val="10"/>
      <color indexed="36"/>
      <name val="Arial"/>
      <family val="0"/>
    </font>
    <font>
      <sz val="10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1" fontId="0" fillId="2" borderId="0" xfId="0" applyNumberForma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top" wrapText="1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12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vertical="top" wrapText="1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Blutalkoholspiegel</a:t>
            </a:r>
          </a:p>
        </c:rich>
      </c:tx>
      <c:layout>
        <c:manualLayout>
          <c:xMode val="factor"/>
          <c:yMode val="factor"/>
          <c:x val="0.03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6225"/>
          <c:w val="0.93575"/>
          <c:h val="0.8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Alcohol!$A$5:$A$29</c:f>
              <c:numCache>
                <c:ptCount val="2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</c:numCache>
            </c:numRef>
          </c:cat>
          <c:val>
            <c:numRef>
              <c:f>Alcohol!$H$4:$H$28</c:f>
              <c:numCache>
                <c:ptCount val="25"/>
                <c:pt idx="0">
                  <c:v>0</c:v>
                </c:pt>
                <c:pt idx="1">
                  <c:v>0.7058823529411764</c:v>
                </c:pt>
                <c:pt idx="2">
                  <c:v>0.5294117647058824</c:v>
                </c:pt>
                <c:pt idx="3">
                  <c:v>0.3970588235294118</c:v>
                </c:pt>
                <c:pt idx="4">
                  <c:v>0.2977941176470588</c:v>
                </c:pt>
                <c:pt idx="5">
                  <c:v>0.2233455882352941</c:v>
                </c:pt>
                <c:pt idx="6">
                  <c:v>0.1675091911764706</c:v>
                </c:pt>
                <c:pt idx="7">
                  <c:v>0.12563189338235295</c:v>
                </c:pt>
                <c:pt idx="8">
                  <c:v>0.09422392003676472</c:v>
                </c:pt>
                <c:pt idx="9">
                  <c:v>0.07066794002757353</c:v>
                </c:pt>
                <c:pt idx="10">
                  <c:v>0.05300095502068014</c:v>
                </c:pt>
                <c:pt idx="11">
                  <c:v>0.03975071626551011</c:v>
                </c:pt>
                <c:pt idx="12">
                  <c:v>0.029813037199132586</c:v>
                </c:pt>
                <c:pt idx="13">
                  <c:v>0.022359777899349436</c:v>
                </c:pt>
                <c:pt idx="14">
                  <c:v>0.016769833424512076</c:v>
                </c:pt>
                <c:pt idx="15">
                  <c:v>0.012577375068384057</c:v>
                </c:pt>
                <c:pt idx="16">
                  <c:v>0.009433031301288045</c:v>
                </c:pt>
                <c:pt idx="17">
                  <c:v>0.007074773475966033</c:v>
                </c:pt>
                <c:pt idx="18">
                  <c:v>0.005306080106974524</c:v>
                </c:pt>
                <c:pt idx="19">
                  <c:v>0.003979560080230893</c:v>
                </c:pt>
                <c:pt idx="20">
                  <c:v>0.00298467006017317</c:v>
                </c:pt>
                <c:pt idx="21">
                  <c:v>0.0022385025451298777</c:v>
                </c:pt>
                <c:pt idx="22">
                  <c:v>0.0016788769088474083</c:v>
                </c:pt>
                <c:pt idx="23">
                  <c:v>0.001259157681635556</c:v>
                </c:pt>
                <c:pt idx="24">
                  <c:v>0.000944368261226667</c:v>
                </c:pt>
              </c:numCache>
            </c:numRef>
          </c:val>
          <c:smooth val="0"/>
        </c:ser>
        <c:marker val="1"/>
        <c:axId val="1226772"/>
        <c:axId val="11040949"/>
      </c:lineChart>
      <c:catAx>
        <c:axId val="1226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24 hr clock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040949"/>
        <c:crosses val="autoZero"/>
        <c:auto val="0"/>
        <c:lblOffset val="100"/>
        <c:noMultiLvlLbl val="0"/>
      </c:catAx>
      <c:valAx>
        <c:axId val="11040949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Alkohol in Promille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26772"/>
        <c:crossesAt val="1"/>
        <c:crossBetween val="midCat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</cdr:x>
      <cdr:y>0.76625</cdr:y>
    </cdr:from>
    <cdr:to>
      <cdr:x>0.97825</cdr:x>
      <cdr:y>0.767</cdr:y>
    </cdr:to>
    <cdr:sp>
      <cdr:nvSpPr>
        <cdr:cNvPr id="1" name="Line 2"/>
        <cdr:cNvSpPr>
          <a:spLocks/>
        </cdr:cNvSpPr>
      </cdr:nvSpPr>
      <cdr:spPr>
        <a:xfrm>
          <a:off x="428625" y="2362200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</cdr:x>
      <cdr:y>0.68925</cdr:y>
    </cdr:from>
    <cdr:to>
      <cdr:x>0.9795</cdr:x>
      <cdr:y>0.68925</cdr:y>
    </cdr:to>
    <cdr:sp>
      <cdr:nvSpPr>
        <cdr:cNvPr id="2" name="Line 3"/>
        <cdr:cNvSpPr>
          <a:spLocks/>
        </cdr:cNvSpPr>
      </cdr:nvSpPr>
      <cdr:spPr>
        <a:xfrm>
          <a:off x="428625" y="2124075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0.14175</cdr:x>
      <cdr:y>0.5645</cdr:y>
    </cdr:from>
    <cdr:to>
      <cdr:x>0.97975</cdr:x>
      <cdr:y>0.56525</cdr:y>
    </cdr:to>
    <cdr:sp>
      <cdr:nvSpPr>
        <cdr:cNvPr id="3" name="Line 4"/>
        <cdr:cNvSpPr>
          <a:spLocks/>
        </cdr:cNvSpPr>
      </cdr:nvSpPr>
      <cdr:spPr>
        <a:xfrm>
          <a:off x="428625" y="1733550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</cdr:x>
      <cdr:y>0.4145</cdr:y>
    </cdr:from>
    <cdr:to>
      <cdr:x>0.9795</cdr:x>
      <cdr:y>0.4145</cdr:y>
    </cdr:to>
    <cdr:sp>
      <cdr:nvSpPr>
        <cdr:cNvPr id="4" name="Line 5"/>
        <cdr:cNvSpPr>
          <a:spLocks/>
        </cdr:cNvSpPr>
      </cdr:nvSpPr>
      <cdr:spPr>
        <a:xfrm>
          <a:off x="428625" y="1276350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0.14175</cdr:x>
      <cdr:y>0.304</cdr:y>
    </cdr:from>
    <cdr:to>
      <cdr:x>0.97975</cdr:x>
      <cdr:y>0.30475</cdr:y>
    </cdr:to>
    <cdr:sp>
      <cdr:nvSpPr>
        <cdr:cNvPr id="5" name="Line 6"/>
        <cdr:cNvSpPr>
          <a:spLocks/>
        </cdr:cNvSpPr>
      </cdr:nvSpPr>
      <cdr:spPr>
        <a:xfrm>
          <a:off x="428625" y="933450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0.14175</cdr:x>
      <cdr:y>0.151</cdr:y>
    </cdr:from>
    <cdr:to>
      <cdr:x>0.97975</cdr:x>
      <cdr:y>0.151</cdr:y>
    </cdr:to>
    <cdr:sp>
      <cdr:nvSpPr>
        <cdr:cNvPr id="6" name="Line 7"/>
        <cdr:cNvSpPr>
          <a:spLocks/>
        </cdr:cNvSpPr>
      </cdr:nvSpPr>
      <cdr:spPr>
        <a:xfrm>
          <a:off x="428625" y="457200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</cdr:x>
      <cdr:y>0.0905</cdr:y>
    </cdr:from>
    <cdr:to>
      <cdr:x>0.9795</cdr:x>
      <cdr:y>0.0905</cdr:y>
    </cdr:to>
    <cdr:sp>
      <cdr:nvSpPr>
        <cdr:cNvPr id="7" name="Line 8"/>
        <cdr:cNvSpPr>
          <a:spLocks/>
        </cdr:cNvSpPr>
      </cdr:nvSpPr>
      <cdr:spPr>
        <a:xfrm>
          <a:off x="428625" y="276225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161925</xdr:rowOff>
    </xdr:from>
    <xdr:to>
      <xdr:col>13</xdr:col>
      <xdr:colOff>95250</xdr:colOff>
      <xdr:row>14</xdr:row>
      <xdr:rowOff>180975</xdr:rowOff>
    </xdr:to>
    <xdr:graphicFrame>
      <xdr:nvGraphicFramePr>
        <xdr:cNvPr id="1" name="Chart 44"/>
        <xdr:cNvGraphicFramePr/>
      </xdr:nvGraphicFramePr>
      <xdr:xfrm>
        <a:off x="2343150" y="161925"/>
        <a:ext cx="30480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D:\WINDOWS\Temporary%20Internet%20Files\Hurl\intro.html" TargetMode="External" /><Relationship Id="rId2" Type="http://schemas.openxmlformats.org/officeDocument/2006/relationships/hyperlink" Target="file://D:\WINDOWS\Temporary%20Internet%20Files\Hurl\intro.html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showGridLines="0" tabSelected="1" zoomScale="125" zoomScaleNormal="125" workbookViewId="0" topLeftCell="A1">
      <selection activeCell="A14" sqref="A14"/>
    </sheetView>
  </sheetViews>
  <sheetFormatPr defaultColWidth="11.421875" defaultRowHeight="12.75"/>
  <cols>
    <col min="1" max="1" width="3.8515625" style="2" customWidth="1"/>
    <col min="2" max="2" width="9.28125" style="2" customWidth="1"/>
    <col min="3" max="3" width="7.8515625" style="2" customWidth="1"/>
    <col min="4" max="4" width="7.421875" style="2" customWidth="1"/>
    <col min="5" max="5" width="5.57421875" style="2" customWidth="1"/>
    <col min="6" max="6" width="0.13671875" style="2" customWidth="1"/>
    <col min="7" max="8" width="0.2890625" style="2" customWidth="1"/>
    <col min="9" max="9" width="7.421875" style="2" customWidth="1"/>
    <col min="10" max="10" width="21.28125" style="2" bestFit="1" customWidth="1"/>
    <col min="11" max="11" width="5.57421875" style="2" bestFit="1" customWidth="1"/>
    <col min="12" max="12" width="5.00390625" style="2" customWidth="1"/>
    <col min="13" max="13" width="5.421875" style="2" customWidth="1"/>
    <col min="14" max="14" width="48.8515625" style="2" customWidth="1"/>
    <col min="15" max="27" width="7.8515625" style="2" customWidth="1"/>
    <col min="28" max="28" width="31.57421875" style="2" customWidth="1"/>
    <col min="29" max="16384" width="7.8515625" style="2" customWidth="1"/>
  </cols>
  <sheetData>
    <row r="1" spans="1:4" ht="15" customHeight="1">
      <c r="A1" s="1" t="s">
        <v>20</v>
      </c>
      <c r="B1" s="1"/>
      <c r="C1" s="1">
        <v>16</v>
      </c>
      <c r="D1" s="2" t="s">
        <v>22</v>
      </c>
    </row>
    <row r="2" spans="1:8" ht="15" customHeight="1">
      <c r="A2" s="1" t="s">
        <v>19</v>
      </c>
      <c r="B2" s="1"/>
      <c r="C2" s="1">
        <v>85</v>
      </c>
      <c r="D2" s="2" t="s">
        <v>21</v>
      </c>
      <c r="F2" s="3"/>
      <c r="G2" s="3"/>
      <c r="H2" s="9"/>
    </row>
    <row r="3" spans="1:14" ht="16.5" customHeight="1">
      <c r="A3" s="2" t="s">
        <v>23</v>
      </c>
      <c r="B3" s="2" t="s">
        <v>24</v>
      </c>
      <c r="E3" s="15"/>
      <c r="F3" s="9"/>
      <c r="G3" s="9"/>
      <c r="H3" s="9"/>
      <c r="N3" s="12" t="s">
        <v>29</v>
      </c>
    </row>
    <row r="4" spans="1:28" ht="15" customHeight="1">
      <c r="A4" s="19">
        <f>C1-1</f>
        <v>15</v>
      </c>
      <c r="E4" s="16"/>
      <c r="F4" s="2">
        <v>0</v>
      </c>
      <c r="G4" s="2">
        <v>0</v>
      </c>
      <c r="H4" s="2">
        <v>0</v>
      </c>
      <c r="N4" s="13" t="s">
        <v>30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ht="18" customHeight="1">
      <c r="A5" s="20">
        <f>IF(A4&gt;=23,A4-23,A4+1)</f>
        <v>16</v>
      </c>
      <c r="B5" s="22">
        <v>2</v>
      </c>
      <c r="C5" s="23"/>
      <c r="D5" s="23">
        <v>3</v>
      </c>
      <c r="E5" s="21" t="b">
        <v>0</v>
      </c>
      <c r="F5" s="4">
        <f ca="1">IF(E5=FALSE,OFFSET($M$18,D5,0)*B5,MAX(OFFSET($M$18,D5,0)*B5+$M$38,0))</f>
        <v>40</v>
      </c>
      <c r="G5" s="4">
        <f>MAX(G4-(G4*0.25),0)+F5</f>
        <v>40</v>
      </c>
      <c r="H5" s="8">
        <f>G5/$C$2*1.5</f>
        <v>0.7058823529411764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ht="18" customHeight="1">
      <c r="A6" s="20">
        <f aca="true" t="shared" si="0" ref="A6:A29">IF(A5&gt;=23,A5-23,A5+1)</f>
        <v>17</v>
      </c>
      <c r="B6" s="22">
        <v>1</v>
      </c>
      <c r="C6" s="23"/>
      <c r="D6" s="23">
        <v>1</v>
      </c>
      <c r="E6" s="21" t="b">
        <v>0</v>
      </c>
      <c r="F6" s="4">
        <f aca="true" ca="1" t="shared" si="1" ref="F6:F28">IF(E6=FALSE,OFFSET($M$18,D6,0)*B6,MAX(OFFSET($M$18,D6,0)*B6+$M$38,0))</f>
        <v>0</v>
      </c>
      <c r="G6" s="4">
        <f aca="true" t="shared" si="2" ref="G6:G28">MAX(G5-(G5*0.25),0)+F6</f>
        <v>30</v>
      </c>
      <c r="H6" s="8">
        <f aca="true" t="shared" si="3" ref="H6:H28">G6/$C$2*1.5</f>
        <v>0.5294117647058824</v>
      </c>
      <c r="N6" s="13" t="s">
        <v>31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18" customHeight="1">
      <c r="A7" s="20">
        <f t="shared" si="0"/>
        <v>18</v>
      </c>
      <c r="B7" s="22">
        <v>1</v>
      </c>
      <c r="C7" s="23"/>
      <c r="D7" s="23">
        <v>1</v>
      </c>
      <c r="E7" s="21" t="b">
        <v>0</v>
      </c>
      <c r="F7" s="4">
        <f ca="1" t="shared" si="1"/>
        <v>0</v>
      </c>
      <c r="G7" s="4">
        <f t="shared" si="2"/>
        <v>22.5</v>
      </c>
      <c r="H7" s="8">
        <f t="shared" si="3"/>
        <v>0.3970588235294118</v>
      </c>
      <c r="N7" s="17" t="s">
        <v>32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18" customHeight="1">
      <c r="A8" s="20">
        <f t="shared" si="0"/>
        <v>19</v>
      </c>
      <c r="B8" s="22">
        <v>1</v>
      </c>
      <c r="C8" s="23"/>
      <c r="D8" s="23">
        <v>1</v>
      </c>
      <c r="E8" s="21" t="b">
        <v>0</v>
      </c>
      <c r="F8" s="4">
        <f ca="1" t="shared" si="1"/>
        <v>0</v>
      </c>
      <c r="G8" s="4">
        <f t="shared" si="2"/>
        <v>16.875</v>
      </c>
      <c r="H8" s="8">
        <f t="shared" si="3"/>
        <v>0.2977941176470588</v>
      </c>
      <c r="N8" s="18" t="s">
        <v>33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18" customHeight="1">
      <c r="A9" s="20">
        <f t="shared" si="0"/>
        <v>20</v>
      </c>
      <c r="B9" s="22">
        <v>1</v>
      </c>
      <c r="C9" s="23"/>
      <c r="D9" s="23">
        <v>1</v>
      </c>
      <c r="E9" s="21" t="b">
        <v>0</v>
      </c>
      <c r="F9" s="4">
        <f ca="1" t="shared" si="1"/>
        <v>0</v>
      </c>
      <c r="G9" s="4">
        <f t="shared" si="2"/>
        <v>12.65625</v>
      </c>
      <c r="H9" s="8">
        <f t="shared" si="3"/>
        <v>0.2233455882352941</v>
      </c>
      <c r="N9" s="11" t="s">
        <v>34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ht="18" customHeight="1">
      <c r="A10" s="20">
        <f t="shared" si="0"/>
        <v>21</v>
      </c>
      <c r="B10" s="22">
        <v>1</v>
      </c>
      <c r="C10" s="23"/>
      <c r="D10" s="23">
        <v>1</v>
      </c>
      <c r="E10" s="21" t="b">
        <v>0</v>
      </c>
      <c r="F10" s="4">
        <f ca="1" t="shared" si="1"/>
        <v>0</v>
      </c>
      <c r="G10" s="4">
        <f t="shared" si="2"/>
        <v>9.4921875</v>
      </c>
      <c r="H10" s="8">
        <f t="shared" si="3"/>
        <v>0.1675091911764706</v>
      </c>
      <c r="N10" s="18" t="s">
        <v>35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9" ht="18" customHeight="1">
      <c r="A11" s="20">
        <f t="shared" si="0"/>
        <v>22</v>
      </c>
      <c r="B11" s="22">
        <v>1</v>
      </c>
      <c r="C11" s="23"/>
      <c r="D11" s="23">
        <v>1</v>
      </c>
      <c r="E11" s="21" t="b">
        <v>0</v>
      </c>
      <c r="F11" s="4">
        <f ca="1" t="shared" si="1"/>
        <v>0</v>
      </c>
      <c r="G11" s="4">
        <f t="shared" si="2"/>
        <v>7.119140625</v>
      </c>
      <c r="H11" s="8">
        <f t="shared" si="3"/>
        <v>0.12563189338235295</v>
      </c>
      <c r="N11" s="13" t="s">
        <v>36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/>
    </row>
    <row r="12" spans="1:29" ht="18" customHeight="1">
      <c r="A12" s="20">
        <f t="shared" si="0"/>
        <v>23</v>
      </c>
      <c r="B12" s="22">
        <v>1</v>
      </c>
      <c r="C12" s="23"/>
      <c r="D12" s="23">
        <v>1</v>
      </c>
      <c r="E12" s="21" t="b">
        <v>0</v>
      </c>
      <c r="F12" s="4">
        <f ca="1" t="shared" si="1"/>
        <v>0</v>
      </c>
      <c r="G12" s="4">
        <f t="shared" si="2"/>
        <v>5.33935546875</v>
      </c>
      <c r="H12" s="8">
        <f t="shared" si="3"/>
        <v>0.09422392003676472</v>
      </c>
      <c r="N12" s="13" t="s">
        <v>37</v>
      </c>
      <c r="AC12"/>
    </row>
    <row r="13" spans="1:8" ht="18" customHeight="1">
      <c r="A13" s="20">
        <f t="shared" si="0"/>
        <v>0</v>
      </c>
      <c r="B13" s="22">
        <v>1</v>
      </c>
      <c r="C13" s="23"/>
      <c r="D13" s="23">
        <v>1</v>
      </c>
      <c r="E13" s="21" t="b">
        <v>0</v>
      </c>
      <c r="F13" s="4">
        <f ca="1" t="shared" si="1"/>
        <v>0</v>
      </c>
      <c r="G13" s="4">
        <f t="shared" si="2"/>
        <v>4.0045166015625</v>
      </c>
      <c r="H13" s="8">
        <f t="shared" si="3"/>
        <v>0.07066794002757353</v>
      </c>
    </row>
    <row r="14" spans="1:8" ht="18" customHeight="1">
      <c r="A14" s="20">
        <f t="shared" si="0"/>
        <v>1</v>
      </c>
      <c r="B14" s="22">
        <v>1</v>
      </c>
      <c r="C14" s="23"/>
      <c r="D14" s="23">
        <v>1</v>
      </c>
      <c r="E14" s="21" t="b">
        <v>0</v>
      </c>
      <c r="F14" s="4">
        <f ca="1" t="shared" si="1"/>
        <v>0</v>
      </c>
      <c r="G14" s="4">
        <f t="shared" si="2"/>
        <v>3.003387451171875</v>
      </c>
      <c r="H14" s="8">
        <f t="shared" si="3"/>
        <v>0.05300095502068014</v>
      </c>
    </row>
    <row r="15" spans="1:8" ht="18" customHeight="1">
      <c r="A15" s="20">
        <f t="shared" si="0"/>
        <v>2</v>
      </c>
      <c r="B15" s="22">
        <v>1</v>
      </c>
      <c r="C15" s="23"/>
      <c r="D15" s="23">
        <v>1</v>
      </c>
      <c r="E15" s="21" t="b">
        <v>0</v>
      </c>
      <c r="F15" s="4">
        <f ca="1" t="shared" si="1"/>
        <v>0</v>
      </c>
      <c r="G15" s="4">
        <f t="shared" si="2"/>
        <v>2.2525405883789062</v>
      </c>
      <c r="H15" s="8">
        <f t="shared" si="3"/>
        <v>0.03975071626551011</v>
      </c>
    </row>
    <row r="16" spans="1:8" ht="18" customHeight="1">
      <c r="A16" s="20">
        <f t="shared" si="0"/>
        <v>3</v>
      </c>
      <c r="B16" s="22">
        <v>0</v>
      </c>
      <c r="C16" s="23"/>
      <c r="D16" s="23">
        <v>1</v>
      </c>
      <c r="E16" s="21" t="b">
        <v>0</v>
      </c>
      <c r="F16" s="4">
        <f ca="1" t="shared" si="1"/>
        <v>0</v>
      </c>
      <c r="G16" s="4">
        <f t="shared" si="2"/>
        <v>1.6894054412841797</v>
      </c>
      <c r="H16" s="8">
        <f t="shared" si="3"/>
        <v>0.029813037199132586</v>
      </c>
    </row>
    <row r="17" spans="1:8" ht="18" customHeight="1">
      <c r="A17" s="20">
        <f t="shared" si="0"/>
        <v>4</v>
      </c>
      <c r="B17" s="22">
        <v>0</v>
      </c>
      <c r="C17" s="23"/>
      <c r="D17" s="23">
        <v>1</v>
      </c>
      <c r="E17" s="21" t="b">
        <v>0</v>
      </c>
      <c r="F17" s="4">
        <f ca="1" t="shared" si="1"/>
        <v>0</v>
      </c>
      <c r="G17" s="4">
        <f t="shared" si="2"/>
        <v>1.2670540809631348</v>
      </c>
      <c r="H17" s="8">
        <f t="shared" si="3"/>
        <v>0.022359777899349436</v>
      </c>
    </row>
    <row r="18" spans="1:13" ht="15" customHeight="1">
      <c r="A18" s="19">
        <f t="shared" si="0"/>
        <v>5</v>
      </c>
      <c r="F18" s="4">
        <f ca="1" t="shared" si="1"/>
        <v>0</v>
      </c>
      <c r="G18" s="4">
        <f t="shared" si="2"/>
        <v>0.9502905607223511</v>
      </c>
      <c r="H18" s="8">
        <f t="shared" si="3"/>
        <v>0.016769833424512076</v>
      </c>
      <c r="J18" s="5" t="s">
        <v>25</v>
      </c>
      <c r="K18" s="10" t="s">
        <v>0</v>
      </c>
      <c r="L18" s="10" t="s">
        <v>1</v>
      </c>
      <c r="M18" s="5"/>
    </row>
    <row r="19" spans="1:13" ht="15" customHeight="1">
      <c r="A19" s="19">
        <f t="shared" si="0"/>
        <v>6</v>
      </c>
      <c r="C19" s="24" t="s">
        <v>18</v>
      </c>
      <c r="D19" s="25"/>
      <c r="E19" s="25"/>
      <c r="F19" s="4">
        <f ca="1" t="shared" si="1"/>
        <v>0</v>
      </c>
      <c r="G19" s="4">
        <f t="shared" si="2"/>
        <v>0.7127179205417633</v>
      </c>
      <c r="H19" s="8">
        <f t="shared" si="3"/>
        <v>0.012577375068384057</v>
      </c>
      <c r="J19" s="6" t="s">
        <v>2</v>
      </c>
      <c r="K19" s="6">
        <v>0</v>
      </c>
      <c r="L19" s="6">
        <v>0</v>
      </c>
      <c r="M19" s="7">
        <f>K19*L19*8</f>
        <v>0</v>
      </c>
    </row>
    <row r="20" spans="1:13" ht="15" customHeight="1">
      <c r="A20" s="19">
        <f t="shared" si="0"/>
        <v>7</v>
      </c>
      <c r="F20" s="4">
        <f ca="1" t="shared" si="1"/>
        <v>0</v>
      </c>
      <c r="G20" s="4">
        <f t="shared" si="2"/>
        <v>0.5345384404063225</v>
      </c>
      <c r="H20" s="8">
        <f t="shared" si="3"/>
        <v>0.009433031301288045</v>
      </c>
      <c r="J20" s="6" t="s">
        <v>3</v>
      </c>
      <c r="K20" s="6">
        <v>330</v>
      </c>
      <c r="L20" s="6">
        <v>5</v>
      </c>
      <c r="M20" s="7">
        <f>K20*L20*8/1000</f>
        <v>13.2</v>
      </c>
    </row>
    <row r="21" spans="1:13" ht="15" customHeight="1">
      <c r="A21" s="19">
        <f t="shared" si="0"/>
        <v>8</v>
      </c>
      <c r="F21" s="4">
        <f ca="1" t="shared" si="1"/>
        <v>0</v>
      </c>
      <c r="G21" s="4">
        <f t="shared" si="2"/>
        <v>0.40090383030474186</v>
      </c>
      <c r="H21" s="8">
        <f t="shared" si="3"/>
        <v>0.007074773475966033</v>
      </c>
      <c r="J21" s="6" t="s">
        <v>4</v>
      </c>
      <c r="K21" s="6">
        <v>500</v>
      </c>
      <c r="L21" s="6">
        <v>5</v>
      </c>
      <c r="M21" s="7">
        <f>K21*L21*8/1000</f>
        <v>20</v>
      </c>
    </row>
    <row r="22" spans="1:13" ht="15" customHeight="1">
      <c r="A22" s="19">
        <f t="shared" si="0"/>
        <v>9</v>
      </c>
      <c r="F22" s="4">
        <f ca="1" t="shared" si="1"/>
        <v>0</v>
      </c>
      <c r="G22" s="4">
        <f t="shared" si="2"/>
        <v>0.3006778727285564</v>
      </c>
      <c r="H22" s="8">
        <f t="shared" si="3"/>
        <v>0.005306080106974524</v>
      </c>
      <c r="J22" s="6" t="s">
        <v>28</v>
      </c>
      <c r="K22" s="6">
        <v>1000</v>
      </c>
      <c r="L22" s="6">
        <v>5</v>
      </c>
      <c r="M22" s="7">
        <f aca="true" t="shared" si="4" ref="M22:M36">K22*L22*8/1000</f>
        <v>40</v>
      </c>
    </row>
    <row r="23" spans="1:13" ht="15" customHeight="1">
      <c r="A23" s="19">
        <f t="shared" si="0"/>
        <v>10</v>
      </c>
      <c r="F23" s="4">
        <f ca="1" t="shared" si="1"/>
        <v>0</v>
      </c>
      <c r="G23" s="4">
        <f t="shared" si="2"/>
        <v>0.2255084045464173</v>
      </c>
      <c r="H23" s="8">
        <f t="shared" si="3"/>
        <v>0.003979560080230893</v>
      </c>
      <c r="J23" s="6" t="s">
        <v>27</v>
      </c>
      <c r="K23" s="6">
        <v>1000</v>
      </c>
      <c r="L23" s="6">
        <v>4</v>
      </c>
      <c r="M23" s="7">
        <f t="shared" si="4"/>
        <v>32</v>
      </c>
    </row>
    <row r="24" spans="1:13" ht="15" customHeight="1">
      <c r="A24" s="19">
        <f t="shared" si="0"/>
        <v>11</v>
      </c>
      <c r="F24" s="4">
        <f ca="1" t="shared" si="1"/>
        <v>0</v>
      </c>
      <c r="G24" s="4">
        <f t="shared" si="2"/>
        <v>0.16913130340981297</v>
      </c>
      <c r="H24" s="8">
        <f t="shared" si="3"/>
        <v>0.00298467006017317</v>
      </c>
      <c r="J24" s="6" t="s">
        <v>14</v>
      </c>
      <c r="K24" s="6">
        <v>25</v>
      </c>
      <c r="L24" s="6">
        <v>40</v>
      </c>
      <c r="M24" s="7">
        <f t="shared" si="4"/>
        <v>8</v>
      </c>
    </row>
    <row r="25" spans="1:13" ht="15" customHeight="1">
      <c r="A25" s="19">
        <f t="shared" si="0"/>
        <v>12</v>
      </c>
      <c r="F25" s="4">
        <f ca="1" t="shared" si="1"/>
        <v>0</v>
      </c>
      <c r="G25" s="4">
        <f t="shared" si="2"/>
        <v>0.12684847755735973</v>
      </c>
      <c r="H25" s="8">
        <f t="shared" si="3"/>
        <v>0.0022385025451298777</v>
      </c>
      <c r="J25" s="6" t="s">
        <v>5</v>
      </c>
      <c r="K25" s="6">
        <v>375</v>
      </c>
      <c r="L25" s="6">
        <v>40</v>
      </c>
      <c r="M25" s="7">
        <f t="shared" si="4"/>
        <v>120</v>
      </c>
    </row>
    <row r="26" spans="1:13" ht="15" customHeight="1">
      <c r="A26" s="19">
        <f t="shared" si="0"/>
        <v>13</v>
      </c>
      <c r="F26" s="4">
        <f ca="1" t="shared" si="1"/>
        <v>0</v>
      </c>
      <c r="G26" s="4">
        <f t="shared" si="2"/>
        <v>0.0951363581680198</v>
      </c>
      <c r="H26" s="8">
        <f t="shared" si="3"/>
        <v>0.0016788769088474083</v>
      </c>
      <c r="J26" s="6" t="s">
        <v>6</v>
      </c>
      <c r="K26" s="6">
        <v>750</v>
      </c>
      <c r="L26" s="6">
        <v>40</v>
      </c>
      <c r="M26" s="7">
        <f t="shared" si="4"/>
        <v>240</v>
      </c>
    </row>
    <row r="27" spans="1:13" ht="15" customHeight="1">
      <c r="A27" s="19">
        <f t="shared" si="0"/>
        <v>14</v>
      </c>
      <c r="F27" s="4">
        <f ca="1" t="shared" si="1"/>
        <v>0</v>
      </c>
      <c r="G27" s="4">
        <f t="shared" si="2"/>
        <v>0.07135226862601485</v>
      </c>
      <c r="H27" s="8">
        <f t="shared" si="3"/>
        <v>0.001259157681635556</v>
      </c>
      <c r="J27" s="6" t="s">
        <v>9</v>
      </c>
      <c r="K27" s="6">
        <v>120</v>
      </c>
      <c r="L27" s="6">
        <v>12</v>
      </c>
      <c r="M27" s="7">
        <f t="shared" si="4"/>
        <v>11.52</v>
      </c>
    </row>
    <row r="28" spans="1:13" ht="12.75">
      <c r="A28" s="19">
        <f t="shared" si="0"/>
        <v>15</v>
      </c>
      <c r="F28" s="4">
        <f ca="1" t="shared" si="1"/>
        <v>0</v>
      </c>
      <c r="G28" s="4">
        <f t="shared" si="2"/>
        <v>0.053514201469511136</v>
      </c>
      <c r="H28" s="8">
        <f t="shared" si="3"/>
        <v>0.000944368261226667</v>
      </c>
      <c r="J28" s="6" t="s">
        <v>7</v>
      </c>
      <c r="K28" s="6">
        <v>375</v>
      </c>
      <c r="L28" s="6">
        <v>12</v>
      </c>
      <c r="M28" s="7">
        <f t="shared" si="4"/>
        <v>36</v>
      </c>
    </row>
    <row r="29" spans="1:13" ht="12.75">
      <c r="A29" s="19">
        <f t="shared" si="0"/>
        <v>16</v>
      </c>
      <c r="J29" s="6" t="s">
        <v>8</v>
      </c>
      <c r="K29" s="6">
        <v>750</v>
      </c>
      <c r="L29" s="6">
        <v>12</v>
      </c>
      <c r="M29" s="7">
        <f t="shared" si="4"/>
        <v>72</v>
      </c>
    </row>
    <row r="30" spans="10:13" ht="12.75">
      <c r="J30" s="6" t="s">
        <v>15</v>
      </c>
      <c r="K30" s="6">
        <v>250</v>
      </c>
      <c r="L30" s="6">
        <v>5</v>
      </c>
      <c r="M30" s="7">
        <f t="shared" si="4"/>
        <v>10</v>
      </c>
    </row>
    <row r="31" spans="10:13" ht="12.75">
      <c r="J31" s="6" t="s">
        <v>16</v>
      </c>
      <c r="K31" s="6">
        <v>500</v>
      </c>
      <c r="L31" s="6">
        <v>5</v>
      </c>
      <c r="M31" s="7">
        <f t="shared" si="4"/>
        <v>20</v>
      </c>
    </row>
    <row r="32" spans="10:13" ht="12.75">
      <c r="J32" s="6" t="s">
        <v>26</v>
      </c>
      <c r="K32" s="6">
        <v>3000</v>
      </c>
      <c r="L32" s="6">
        <v>5</v>
      </c>
      <c r="M32" s="7">
        <f t="shared" si="4"/>
        <v>120</v>
      </c>
    </row>
    <row r="33" spans="10:13" ht="12.75">
      <c r="J33" s="6" t="s">
        <v>10</v>
      </c>
      <c r="K33" s="6">
        <v>120</v>
      </c>
      <c r="L33" s="6">
        <v>20</v>
      </c>
      <c r="M33" s="7">
        <f>K33*L33*8/1000</f>
        <v>19.2</v>
      </c>
    </row>
    <row r="34" spans="10:13" ht="12.75">
      <c r="J34" s="6" t="s">
        <v>11</v>
      </c>
      <c r="K34" s="6">
        <v>375</v>
      </c>
      <c r="L34" s="6">
        <v>20</v>
      </c>
      <c r="M34" s="7">
        <f>K34*L34*8/1000</f>
        <v>60</v>
      </c>
    </row>
    <row r="35" spans="10:13" ht="12.75">
      <c r="J35" s="6" t="s">
        <v>12</v>
      </c>
      <c r="K35" s="6">
        <v>750</v>
      </c>
      <c r="L35" s="6">
        <v>20</v>
      </c>
      <c r="M35" s="7">
        <f t="shared" si="4"/>
        <v>120</v>
      </c>
    </row>
    <row r="36" spans="10:13" ht="15" customHeight="1">
      <c r="J36" s="6" t="s">
        <v>13</v>
      </c>
      <c r="K36" s="6">
        <v>60</v>
      </c>
      <c r="L36" s="6">
        <v>15</v>
      </c>
      <c r="M36" s="7">
        <f t="shared" si="4"/>
        <v>7.2</v>
      </c>
    </row>
    <row r="37" ht="15" customHeight="1"/>
    <row r="38" spans="10:13" ht="15" customHeight="1">
      <c r="J38" s="6" t="s">
        <v>17</v>
      </c>
      <c r="K38" s="6">
        <v>-1500</v>
      </c>
      <c r="L38" s="6">
        <v>3.5</v>
      </c>
      <c r="M38" s="7">
        <f>K38*L38*8/1000</f>
        <v>-42</v>
      </c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1">
    <mergeCell ref="C19:E19"/>
  </mergeCells>
  <hyperlinks>
    <hyperlink ref="N1" r:id="rId1" display="D:\WINDOWS\Temporary Internet Files\Hurl\intro.html"/>
    <hyperlink ref="N65535" r:id="rId2" display="D:\WINDOWS\Temporary Internet Files\Hurl\intro.html"/>
  </hyperlinks>
  <printOptions/>
  <pageMargins left="0.75" right="0.75" top="1" bottom="1" header="0.5" footer="0.5"/>
  <pageSetup horizontalDpi="600" verticalDpi="600" orientation="portrait" paperSize="9" r:id="rId5"/>
  <headerFooter alignWithMargins="0">
    <oddHeader>&amp;C&amp;A</oddHeader>
    <oddFooter>&amp;CPage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Alkohol-Level</dc:title>
  <dc:subject/>
  <dc:creator/>
  <cp:keywords/>
  <dc:description/>
  <cp:lastModifiedBy>John-Erich Haun</cp:lastModifiedBy>
  <cp:lastPrinted>1999-08-27T13:55:44Z</cp:lastPrinted>
  <dcterms:created xsi:type="dcterms:W3CDTF">1999-08-18T12:19:15Z</dcterms:created>
  <dcterms:modified xsi:type="dcterms:W3CDTF">2007-11-06T18:40:06Z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1924575986</vt:i4>
  </property>
  <property fmtid="{D5CDD505-2E9C-101B-9397-08002B2CF9AE}" pid="3" name="_EmailSubject">
    <vt:lpwstr>Fun 345</vt:lpwstr>
  </property>
  <property fmtid="{D5CDD505-2E9C-101B-9397-08002B2CF9AE}" pid="4" name="_AuthorEmail">
    <vt:lpwstr>Marco.Burkart@ruv.de</vt:lpwstr>
  </property>
  <property fmtid="{D5CDD505-2E9C-101B-9397-08002B2CF9AE}" pid="5" name="_AuthorEmailDisplayName">
    <vt:lpwstr>Burkart, Marco (AD)</vt:lpwstr>
  </property>
  <property fmtid="{D5CDD505-2E9C-101B-9397-08002B2CF9AE}" pid="6" name="_PreviousAdHocReviewCycleID">
    <vt:i4>-1543174599</vt:i4>
  </property>
  <property fmtid="{D5CDD505-2E9C-101B-9397-08002B2CF9AE}" pid="7" name="_ReviewingToolsShownOnce">
    <vt:lpwstr/>
  </property>
</Properties>
</file>